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sanjadabic/Pictures/modificaciones_tesis_20161117/"/>
    </mc:Choice>
  </mc:AlternateContent>
  <bookViews>
    <workbookView xWindow="28800" yWindow="-5620" windowWidth="51200" windowHeight="28340"/>
  </bookViews>
  <sheets>
    <sheet name="Hoja1" sheetId="1" r:id="rId1"/>
    <sheet name="Hoja2" sheetId="2" r:id="rId2"/>
    <sheet name="Hoja3" sheetId="3" r:id="rId3"/>
    <sheet name="Hoja4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  <c r="B35" i="1"/>
  <c r="F32" i="1"/>
  <c r="E32" i="1"/>
  <c r="D32" i="1"/>
  <c r="C32" i="1"/>
  <c r="B32" i="1"/>
  <c r="F30" i="1"/>
  <c r="E30" i="1"/>
  <c r="D30" i="1"/>
  <c r="C30" i="1"/>
  <c r="B30" i="1"/>
  <c r="G30" i="1"/>
  <c r="F28" i="1"/>
  <c r="E28" i="1"/>
  <c r="D28" i="1"/>
  <c r="C28" i="1"/>
  <c r="B28" i="1"/>
  <c r="E26" i="1"/>
  <c r="D26" i="1"/>
  <c r="C26" i="1"/>
  <c r="B26" i="1"/>
  <c r="G26" i="1"/>
  <c r="F24" i="1"/>
  <c r="E24" i="1"/>
  <c r="D24" i="1"/>
  <c r="C24" i="1"/>
  <c r="B24" i="1"/>
  <c r="G24" i="1"/>
  <c r="F22" i="1"/>
  <c r="E22" i="1"/>
  <c r="D22" i="1"/>
  <c r="C22" i="1"/>
  <c r="B22" i="1"/>
  <c r="G22" i="1"/>
  <c r="H22" i="1"/>
  <c r="L35" i="1"/>
  <c r="F20" i="1"/>
  <c r="E20" i="1"/>
  <c r="D20" i="1"/>
  <c r="C20" i="1"/>
  <c r="B20" i="1"/>
  <c r="G20" i="1"/>
  <c r="F18" i="1"/>
  <c r="E18" i="1"/>
  <c r="D18" i="1"/>
  <c r="C18" i="1"/>
  <c r="B18" i="1"/>
  <c r="F12" i="1"/>
  <c r="E12" i="1"/>
  <c r="D12" i="1"/>
  <c r="C12" i="1"/>
  <c r="B12" i="1"/>
  <c r="F9" i="1"/>
  <c r="E9" i="1"/>
  <c r="D9" i="1"/>
  <c r="C9" i="1"/>
  <c r="B9" i="1"/>
  <c r="F3" i="1"/>
  <c r="E3" i="1"/>
  <c r="D3" i="1"/>
  <c r="C3" i="1"/>
  <c r="B3" i="1"/>
  <c r="F6" i="1"/>
  <c r="E6" i="1"/>
  <c r="D6" i="1"/>
  <c r="C6" i="1"/>
  <c r="B6" i="1"/>
  <c r="H20" i="1"/>
  <c r="L31" i="1"/>
  <c r="H33" i="1"/>
  <c r="L58" i="1"/>
  <c r="H34" i="1"/>
  <c r="L59" i="1"/>
  <c r="G35" i="1"/>
  <c r="H21" i="1"/>
  <c r="L34" i="1"/>
  <c r="H19" i="1"/>
  <c r="L30" i="1"/>
  <c r="H35" i="1"/>
  <c r="L60" i="1"/>
  <c r="E24" i="2"/>
  <c r="D24" i="2"/>
  <c r="C24" i="2"/>
  <c r="C23" i="2"/>
  <c r="C22" i="2"/>
  <c r="E23" i="2"/>
  <c r="D23" i="2"/>
  <c r="E22" i="2"/>
  <c r="D22" i="2"/>
  <c r="E21" i="2"/>
  <c r="D21" i="2"/>
  <c r="C21" i="2"/>
  <c r="G32" i="1"/>
  <c r="G28" i="1"/>
  <c r="G18" i="1"/>
  <c r="G12" i="1"/>
  <c r="H10" i="1"/>
  <c r="L18" i="1"/>
  <c r="G9" i="1"/>
  <c r="H31" i="1"/>
  <c r="L54" i="1"/>
  <c r="H30" i="1"/>
  <c r="L51" i="1"/>
  <c r="H27" i="1"/>
  <c r="L46" i="1"/>
  <c r="H17" i="1"/>
  <c r="L26" i="1"/>
  <c r="H16" i="1"/>
  <c r="L25" i="1"/>
  <c r="H15" i="1"/>
  <c r="L24" i="1"/>
  <c r="H14" i="1"/>
  <c r="L23" i="1"/>
  <c r="H13" i="1"/>
  <c r="L22" i="1"/>
  <c r="H11" i="1"/>
  <c r="L19" i="1"/>
  <c r="H8" i="1"/>
  <c r="L14" i="1"/>
  <c r="H7" i="1"/>
  <c r="L13" i="1"/>
  <c r="H4" i="1"/>
  <c r="L8" i="1"/>
  <c r="H5" i="1"/>
  <c r="L9" i="1"/>
  <c r="H2" i="1"/>
  <c r="G6" i="1"/>
  <c r="G3" i="1"/>
  <c r="H28" i="1"/>
  <c r="L47" i="1"/>
  <c r="H29" i="1"/>
  <c r="L50" i="1"/>
  <c r="H32" i="1"/>
  <c r="L55" i="1"/>
  <c r="H18" i="1"/>
  <c r="L27" i="1"/>
  <c r="H9" i="1"/>
  <c r="L15" i="1"/>
  <c r="H6" i="1"/>
  <c r="L10" i="1"/>
  <c r="H3" i="1"/>
  <c r="H12" i="1"/>
  <c r="L20" i="1"/>
  <c r="H23" i="1"/>
  <c r="L38" i="1"/>
  <c r="H24" i="1"/>
  <c r="L39" i="1"/>
  <c r="H25" i="1"/>
  <c r="L42" i="1"/>
  <c r="F26" i="1"/>
  <c r="H26" i="1"/>
  <c r="L43" i="1"/>
</calcChain>
</file>

<file path=xl/sharedStrings.xml><?xml version="1.0" encoding="utf-8"?>
<sst xmlns="http://schemas.openxmlformats.org/spreadsheetml/2006/main" count="147" uniqueCount="80">
  <si>
    <t>Diseño Interiores</t>
  </si>
  <si>
    <t>On Diseño</t>
  </si>
  <si>
    <t>Arquitectura Viva</t>
  </si>
  <si>
    <t>El Croquis</t>
  </si>
  <si>
    <t>Domus</t>
  </si>
  <si>
    <t>Casa Bella</t>
  </si>
  <si>
    <t>Distribución género m</t>
  </si>
  <si>
    <t>Distribución género mixto</t>
  </si>
  <si>
    <t>Distribución género v</t>
  </si>
  <si>
    <t>Roles mujeres dom</t>
  </si>
  <si>
    <t>Roles mujeres anun</t>
  </si>
  <si>
    <t>Roles mujeres arqu</t>
  </si>
  <si>
    <t>Total</t>
  </si>
  <si>
    <t>Roles varones dom</t>
  </si>
  <si>
    <t>Roles varones anun</t>
  </si>
  <si>
    <t>Roles varones arqu</t>
  </si>
  <si>
    <t>Funciones anun</t>
  </si>
  <si>
    <t>Funciones otros</t>
  </si>
  <si>
    <t>Funciones arq</t>
  </si>
  <si>
    <t>Funciones dom</t>
  </si>
  <si>
    <t>Funciones cos</t>
  </si>
  <si>
    <t>Funciones us</t>
  </si>
  <si>
    <t>Modelos m</t>
  </si>
  <si>
    <t>Modelos v</t>
  </si>
  <si>
    <t>Otros trabajos m</t>
  </si>
  <si>
    <t>Otros trabajos v</t>
  </si>
  <si>
    <t>Diseño y Arquitectura m</t>
  </si>
  <si>
    <t>Diseño y Arquitectura v</t>
  </si>
  <si>
    <t>Roles domésticos m</t>
  </si>
  <si>
    <t>Roles domésticos v</t>
  </si>
  <si>
    <t>Remuneración trabajo si</t>
  </si>
  <si>
    <t>Remuneración trabajo no</t>
  </si>
  <si>
    <t>Cosificación m</t>
  </si>
  <si>
    <t>Cosificación v</t>
  </si>
  <si>
    <t>Espacios virtuales anun</t>
  </si>
  <si>
    <t>Espacios virtuales resto</t>
  </si>
  <si>
    <t>Espacios interiores pu</t>
  </si>
  <si>
    <t>Espacios interiores pri</t>
  </si>
  <si>
    <t>Espacios interiores do</t>
  </si>
  <si>
    <t>interior doméstico</t>
  </si>
  <si>
    <t>interior privado</t>
  </si>
  <si>
    <t>interior público</t>
  </si>
  <si>
    <t>varón  profesional</t>
  </si>
  <si>
    <t>varón usuario</t>
  </si>
  <si>
    <t>mujer "usuaria"</t>
  </si>
  <si>
    <t>mujer profesional</t>
  </si>
  <si>
    <t>Comparativa  por revistas</t>
  </si>
  <si>
    <t>TOTAL</t>
  </si>
  <si>
    <t>mujeres</t>
  </si>
  <si>
    <t>varones</t>
  </si>
  <si>
    <t xml:space="preserve"> figuras humanas</t>
  </si>
  <si>
    <t>proporcion</t>
  </si>
  <si>
    <t>distribución</t>
  </si>
  <si>
    <t>género</t>
  </si>
  <si>
    <t>mixto</t>
  </si>
  <si>
    <t>roles mujeres</t>
  </si>
  <si>
    <t>anuncio</t>
  </si>
  <si>
    <t>arquitectura</t>
  </si>
  <si>
    <t>doméstico</t>
  </si>
  <si>
    <t>funciones</t>
  </si>
  <si>
    <t>otros trabajos</t>
  </si>
  <si>
    <t>domésticas</t>
  </si>
  <si>
    <t>cosificación</t>
  </si>
  <si>
    <t>modelos</t>
  </si>
  <si>
    <t>roles domesticos</t>
  </si>
  <si>
    <t>remuneración</t>
  </si>
  <si>
    <t>e.virtuales</t>
  </si>
  <si>
    <t>resto</t>
  </si>
  <si>
    <t>anuncios</t>
  </si>
  <si>
    <t>e.interiores</t>
  </si>
  <si>
    <t>roles varones</t>
  </si>
  <si>
    <t>Presencia figura humana sin</t>
  </si>
  <si>
    <t>Presencia figura humana con</t>
  </si>
  <si>
    <t>presencia</t>
  </si>
  <si>
    <t>ausencia</t>
  </si>
  <si>
    <t>usuarixs</t>
  </si>
  <si>
    <t>remunerado</t>
  </si>
  <si>
    <t>no remunerado</t>
  </si>
  <si>
    <t>público</t>
  </si>
  <si>
    <t>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</si>
</sst>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7842"/>
      <color rgb="FF797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Presencia humana global </a:t>
            </a:r>
          </a:p>
        </c:rich>
      </c:tx>
      <c:layout>
        <c:manualLayout>
          <c:xMode val="edge"/>
          <c:yMode val="edge"/>
          <c:x val="0.22473712901272"/>
          <c:y val="0.038961038961039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Hoja1!$L$2</c:f>
              <c:strCache>
                <c:ptCount val="1"/>
                <c:pt idx="0">
                  <c:v>proporcion</c:v>
                </c:pt>
              </c:strCache>
            </c:strRef>
          </c:tx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Hoja1!$K$3:$K$4</c:f>
              <c:strCache>
                <c:ptCount val="2"/>
                <c:pt idx="0">
                  <c:v>presencia</c:v>
                </c:pt>
                <c:pt idx="1">
                  <c:v>ausencia</c:v>
                </c:pt>
              </c:strCache>
            </c:strRef>
          </c:cat>
          <c:val>
            <c:numRef>
              <c:f>Hoja1!$L$3:$L$4</c:f>
              <c:numCache>
                <c:formatCode>General</c:formatCode>
                <c:ptCount val="2"/>
                <c:pt idx="0">
                  <c:v>74.0</c:v>
                </c:pt>
                <c:pt idx="1">
                  <c:v>526.0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Proporción de espacios virtuales</a:t>
            </a:r>
            <a:r>
              <a:rPr lang="es-ES_tradnl" baseline="0"/>
              <a:t> frente a reales global</a:t>
            </a:r>
            <a:endParaRPr lang="es-ES_trad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Hoja1!$L$53</c:f>
              <c:strCache>
                <c:ptCount val="1"/>
                <c:pt idx="0">
                  <c:v>e.virtuales</c:v>
                </c:pt>
              </c:strCache>
            </c:strRef>
          </c:tx>
          <c:dPt>
            <c:idx val="0"/>
            <c:bubble3D val="0"/>
            <c:spPr>
              <a:solidFill>
                <a:schemeClr val="bg2"/>
              </a:solidFill>
            </c:spPr>
          </c:dPt>
          <c:dPt>
            <c:idx val="1"/>
            <c:bubble3D val="0"/>
            <c:spPr>
              <a:solidFill>
                <a:srgbClr val="797842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Hoja1!$K$54:$K$55</c:f>
              <c:strCache>
                <c:ptCount val="2"/>
                <c:pt idx="0">
                  <c:v>anuncios</c:v>
                </c:pt>
                <c:pt idx="1">
                  <c:v>resto</c:v>
                </c:pt>
              </c:strCache>
            </c:strRef>
          </c:cat>
          <c:val>
            <c:numRef>
              <c:f>Hoja1!$L$54:$L$55</c:f>
              <c:numCache>
                <c:formatCode>General</c:formatCode>
                <c:ptCount val="2"/>
                <c:pt idx="0">
                  <c:v>128.0</c:v>
                </c:pt>
                <c:pt idx="1">
                  <c:v>472.0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Distribución por tipos de espacios</a:t>
            </a:r>
            <a:r>
              <a:rPr lang="es-ES_tradnl" baseline="0"/>
              <a:t> global</a:t>
            </a:r>
            <a:endParaRPr lang="es-ES_trad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Hoja1!$L$57</c:f>
              <c:strCache>
                <c:ptCount val="1"/>
                <c:pt idx="0">
                  <c:v>e.interiores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Hoja1!$K$58:$K$60</c:f>
              <c:strCache>
                <c:ptCount val="3"/>
                <c:pt idx="0">
                  <c:v>público</c:v>
                </c:pt>
                <c:pt idx="1">
                  <c:v>privado</c:v>
                </c:pt>
                <c:pt idx="2">
                  <c:v>doméstico</c:v>
                </c:pt>
              </c:strCache>
            </c:strRef>
          </c:cat>
          <c:val>
            <c:numRef>
              <c:f>Hoja1!$L$58:$L$60</c:f>
              <c:numCache>
                <c:formatCode>General</c:formatCode>
                <c:ptCount val="3"/>
                <c:pt idx="0">
                  <c:v>460.0</c:v>
                </c:pt>
                <c:pt idx="1">
                  <c:v>121.0</c:v>
                </c:pt>
                <c:pt idx="2">
                  <c:v>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Roles de mujeres global</a:t>
            </a:r>
          </a:p>
        </c:rich>
      </c:tx>
      <c:layout>
        <c:manualLayout>
          <c:xMode val="edge"/>
          <c:yMode val="edge"/>
          <c:x val="0.242192206743388"/>
          <c:y val="0.0416666666666667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Hoja1!$L$12</c:f>
              <c:strCache>
                <c:ptCount val="1"/>
                <c:pt idx="0">
                  <c:v>roles mujeres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Hoja1!$K$13:$K$15</c:f>
              <c:strCache>
                <c:ptCount val="3"/>
                <c:pt idx="0">
                  <c:v>doméstico</c:v>
                </c:pt>
                <c:pt idx="1">
                  <c:v>anuncio</c:v>
                </c:pt>
                <c:pt idx="2">
                  <c:v>arquitectura</c:v>
                </c:pt>
              </c:strCache>
            </c:strRef>
          </c:cat>
          <c:val>
            <c:numRef>
              <c:f>Hoja1!$L$13:$L$15</c:f>
              <c:numCache>
                <c:formatCode>General</c:formatCode>
                <c:ptCount val="3"/>
                <c:pt idx="0">
                  <c:v>100.0</c:v>
                </c:pt>
                <c:pt idx="1">
                  <c:v>418.0</c:v>
                </c:pt>
                <c:pt idx="2">
                  <c:v>82.0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Roles</a:t>
            </a:r>
            <a:r>
              <a:rPr lang="es-ES_tradnl" baseline="0"/>
              <a:t> de varones global</a:t>
            </a:r>
            <a:endParaRPr lang="es-ES_trad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Hoja1!$L$17</c:f>
              <c:strCache>
                <c:ptCount val="1"/>
                <c:pt idx="0">
                  <c:v>roles varones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Hoja1!$K$18:$K$20</c:f>
              <c:strCache>
                <c:ptCount val="3"/>
                <c:pt idx="0">
                  <c:v>doméstico</c:v>
                </c:pt>
                <c:pt idx="1">
                  <c:v>anuncio</c:v>
                </c:pt>
                <c:pt idx="2">
                  <c:v>arquitectura</c:v>
                </c:pt>
              </c:strCache>
            </c:strRef>
          </c:cat>
          <c:val>
            <c:numRef>
              <c:f>Hoja1!$L$18:$L$20</c:f>
              <c:numCache>
                <c:formatCode>General</c:formatCode>
                <c:ptCount val="3"/>
                <c:pt idx="0">
                  <c:v>12.0</c:v>
                </c:pt>
                <c:pt idx="1">
                  <c:v>206.0</c:v>
                </c:pt>
                <c:pt idx="2">
                  <c:v>382.0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TOTAL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Hoja2!$C$20</c:f>
              <c:strCache>
                <c:ptCount val="1"/>
                <c:pt idx="0">
                  <c:v>interior doméstico</c:v>
                </c:pt>
              </c:strCache>
            </c:strRef>
          </c:tx>
          <c:cat>
            <c:strRef>
              <c:f>Hoja2!$B$21:$B$24</c:f>
              <c:strCache>
                <c:ptCount val="4"/>
                <c:pt idx="0">
                  <c:v>varón  profesional</c:v>
                </c:pt>
                <c:pt idx="1">
                  <c:v>varón usuario</c:v>
                </c:pt>
                <c:pt idx="2">
                  <c:v>mujer "usuaria"</c:v>
                </c:pt>
                <c:pt idx="3">
                  <c:v>mujer profesional</c:v>
                </c:pt>
              </c:strCache>
            </c:strRef>
          </c:cat>
          <c:val>
            <c:numRef>
              <c:f>Hoja2!$C$21:$C$24</c:f>
              <c:numCache>
                <c:formatCode>0</c:formatCode>
                <c:ptCount val="4"/>
                <c:pt idx="0">
                  <c:v>5.0</c:v>
                </c:pt>
                <c:pt idx="1">
                  <c:v>8.0</c:v>
                </c:pt>
                <c:pt idx="2">
                  <c:v>43.0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Hoja2!$D$20</c:f>
              <c:strCache>
                <c:ptCount val="1"/>
                <c:pt idx="0">
                  <c:v>interior privado</c:v>
                </c:pt>
              </c:strCache>
            </c:strRef>
          </c:tx>
          <c:cat>
            <c:strRef>
              <c:f>Hoja2!$B$21:$B$24</c:f>
              <c:strCache>
                <c:ptCount val="4"/>
                <c:pt idx="0">
                  <c:v>varón  profesional</c:v>
                </c:pt>
                <c:pt idx="1">
                  <c:v>varón usuario</c:v>
                </c:pt>
                <c:pt idx="2">
                  <c:v>mujer "usuaria"</c:v>
                </c:pt>
                <c:pt idx="3">
                  <c:v>mujer profesional</c:v>
                </c:pt>
              </c:strCache>
            </c:strRef>
          </c:cat>
          <c:val>
            <c:numRef>
              <c:f>Hoja2!$D$21:$D$24</c:f>
              <c:numCache>
                <c:formatCode>0</c:formatCode>
                <c:ptCount val="4"/>
                <c:pt idx="0">
                  <c:v>8.0</c:v>
                </c:pt>
                <c:pt idx="1">
                  <c:v>38.0</c:v>
                </c:pt>
                <c:pt idx="2">
                  <c:v>63.0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Hoja2!$E$20</c:f>
              <c:strCache>
                <c:ptCount val="1"/>
                <c:pt idx="0">
                  <c:v>interior público</c:v>
                </c:pt>
              </c:strCache>
            </c:strRef>
          </c:tx>
          <c:cat>
            <c:strRef>
              <c:f>Hoja2!$B$21:$B$24</c:f>
              <c:strCache>
                <c:ptCount val="4"/>
                <c:pt idx="0">
                  <c:v>varón  profesional</c:v>
                </c:pt>
                <c:pt idx="1">
                  <c:v>varón usuario</c:v>
                </c:pt>
                <c:pt idx="2">
                  <c:v>mujer "usuaria"</c:v>
                </c:pt>
                <c:pt idx="3">
                  <c:v>mujer profesional</c:v>
                </c:pt>
              </c:strCache>
            </c:strRef>
          </c:cat>
          <c:val>
            <c:numRef>
              <c:f>Hoja2!$E$21:$E$24</c:f>
              <c:numCache>
                <c:formatCode>0</c:formatCode>
                <c:ptCount val="4"/>
                <c:pt idx="0">
                  <c:v>78.0</c:v>
                </c:pt>
                <c:pt idx="1">
                  <c:v>125.0</c:v>
                </c:pt>
                <c:pt idx="2">
                  <c:v>53.0</c:v>
                </c:pt>
                <c:pt idx="3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71491488"/>
        <c:axId val="-1271984912"/>
        <c:axId val="-978698048"/>
      </c:area3DChart>
      <c:catAx>
        <c:axId val="-12714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71984912"/>
        <c:crosses val="autoZero"/>
        <c:auto val="1"/>
        <c:lblAlgn val="ctr"/>
        <c:lblOffset val="100"/>
        <c:noMultiLvlLbl val="0"/>
      </c:catAx>
      <c:valAx>
        <c:axId val="-1271984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1271491488"/>
        <c:crosses val="autoZero"/>
        <c:crossBetween val="midCat"/>
      </c:valAx>
      <c:serAx>
        <c:axId val="-978698048"/>
        <c:scaling>
          <c:orientation val="minMax"/>
        </c:scaling>
        <c:delete val="0"/>
        <c:axPos val="b"/>
        <c:majorTickMark val="out"/>
        <c:minorTickMark val="none"/>
        <c:tickLblPos val="nextTo"/>
        <c:crossAx val="-1271984912"/>
        <c:crosses val="autoZero"/>
      </c:ser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Distribución por sexos global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Hoja1!$L$7</c:f>
              <c:strCache>
                <c:ptCount val="1"/>
                <c:pt idx="0">
                  <c:v>género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Hoja1!$K$8:$K$10</c:f>
              <c:strCache>
                <c:ptCount val="3"/>
                <c:pt idx="0">
                  <c:v>varones</c:v>
                </c:pt>
                <c:pt idx="1">
                  <c:v>mujeres</c:v>
                </c:pt>
                <c:pt idx="2">
                  <c:v>mixto</c:v>
                </c:pt>
              </c:strCache>
            </c:strRef>
          </c:cat>
          <c:val>
            <c:numRef>
              <c:f>Hoja1!$L$8:$L$10</c:f>
              <c:numCache>
                <c:formatCode>General</c:formatCode>
                <c:ptCount val="3"/>
                <c:pt idx="0">
                  <c:v>220.0</c:v>
                </c:pt>
                <c:pt idx="1">
                  <c:v>147.0</c:v>
                </c:pt>
                <c:pt idx="2">
                  <c:v>233.0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Distribución por funciones global</a:t>
            </a:r>
          </a:p>
        </c:rich>
      </c:tx>
      <c:layout>
        <c:manualLayout>
          <c:xMode val="edge"/>
          <c:yMode val="edge"/>
          <c:x val="0.135269129820311"/>
          <c:y val="0.0416666666666667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Hoja1!$L$21</c:f>
              <c:strCache>
                <c:ptCount val="1"/>
                <c:pt idx="0">
                  <c:v>funciones</c:v>
                </c:pt>
              </c:strCache>
            </c:strRef>
          </c:tx>
          <c:dPt>
            <c:idx val="0"/>
            <c:bubble3D val="0"/>
            <c:spPr>
              <a:solidFill>
                <a:schemeClr val="bg2"/>
              </a:solidFill>
            </c:spPr>
          </c:dPt>
          <c:dPt>
            <c:idx val="1"/>
            <c:bubble3D val="0"/>
            <c:spPr>
              <a:solidFill>
                <a:schemeClr val="bg2">
                  <a:lumMod val="90000"/>
                </a:schemeClr>
              </a:solidFill>
            </c:spPr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4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5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Lbls>
            <c:dLbl>
              <c:idx val="5"/>
              <c:layout/>
              <c:tx>
                <c:rich>
                  <a:bodyPr/>
                  <a:lstStyle/>
                  <a:p>
                    <a:fld id="{31085646-DB76-C241-8ADE-BDAD763776EA}" type="PERCENTAGE">
                      <a:rPr lang="pt-BR" baseline="0">
                        <a:solidFill>
                          <a:schemeClr val="bg2"/>
                        </a:solidFill>
                      </a:rPr>
                      <a:pPr/>
                      <a:t>[PORCENTAJE]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Hoja1!$K$22:$K$27</c:f>
              <c:strCache>
                <c:ptCount val="6"/>
                <c:pt idx="0">
                  <c:v>anuncio</c:v>
                </c:pt>
                <c:pt idx="1">
                  <c:v>otros trabajos</c:v>
                </c:pt>
                <c:pt idx="2">
                  <c:v>arquitectura</c:v>
                </c:pt>
                <c:pt idx="3">
                  <c:v>domésticas</c:v>
                </c:pt>
                <c:pt idx="4">
                  <c:v>cosificación</c:v>
                </c:pt>
                <c:pt idx="5">
                  <c:v>usuarixs</c:v>
                </c:pt>
              </c:strCache>
            </c:strRef>
          </c:cat>
          <c:val>
            <c:numRef>
              <c:f>Hoja1!$L$22:$L$27</c:f>
              <c:numCache>
                <c:formatCode>General</c:formatCode>
                <c:ptCount val="6"/>
                <c:pt idx="0">
                  <c:v>103.0</c:v>
                </c:pt>
                <c:pt idx="1">
                  <c:v>95.0</c:v>
                </c:pt>
                <c:pt idx="2">
                  <c:v>106.0</c:v>
                </c:pt>
                <c:pt idx="3">
                  <c:v>14.0</c:v>
                </c:pt>
                <c:pt idx="4">
                  <c:v>25.0</c:v>
                </c:pt>
                <c:pt idx="5">
                  <c:v>257.0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sexos en espacios virtuales global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Hoja1!$L$29</c:f>
              <c:strCache>
                <c:ptCount val="1"/>
                <c:pt idx="0">
                  <c:v>modelos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Hoja1!$K$30:$K$31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Hoja1!$L$30:$L$31</c:f>
              <c:numCache>
                <c:formatCode>General</c:formatCode>
                <c:ptCount val="2"/>
                <c:pt idx="0">
                  <c:v>264.0</c:v>
                </c:pt>
                <c:pt idx="1">
                  <c:v>336.0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Distribución por sexos en otros trabajos global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Hoja1!$L$33</c:f>
              <c:strCache>
                <c:ptCount val="1"/>
                <c:pt idx="0">
                  <c:v>otros trabajos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Hoja1!$K$34:$K$35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Hoja1!$L$34:$L$35</c:f>
              <c:numCache>
                <c:formatCode>General</c:formatCode>
                <c:ptCount val="2"/>
                <c:pt idx="0">
                  <c:v>486.0</c:v>
                </c:pt>
                <c:pt idx="1">
                  <c:v>114.0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Distribución por</a:t>
            </a:r>
            <a:r>
              <a:rPr lang="es-ES_tradnl" baseline="0"/>
              <a:t> sexos en arquitectura y/o diseño de interiores global</a:t>
            </a:r>
            <a:endParaRPr lang="es-ES_trad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Hoja1!$L$37</c:f>
              <c:strCache>
                <c:ptCount val="1"/>
                <c:pt idx="0">
                  <c:v>arquitectura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Hoja1!$K$38:$K$39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Hoja1!$L$38:$L$39</c:f>
              <c:numCache>
                <c:formatCode>General</c:formatCode>
                <c:ptCount val="2"/>
                <c:pt idx="0">
                  <c:v>459.0</c:v>
                </c:pt>
                <c:pt idx="1">
                  <c:v>141.0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sexos en rol doméstico global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Hoja1!$L$41</c:f>
              <c:strCache>
                <c:ptCount val="1"/>
                <c:pt idx="0">
                  <c:v>roles domesticos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Hoja1!$K$42:$K$43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Hoja1!$L$42:$L$43</c:f>
              <c:numCache>
                <c:formatCode>General</c:formatCode>
                <c:ptCount val="2"/>
                <c:pt idx="0">
                  <c:v>230.0</c:v>
                </c:pt>
                <c:pt idx="1">
                  <c:v>370.0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_tradnl"/>
              <a:t>Trabajo</a:t>
            </a:r>
            <a:r>
              <a:rPr lang="es-ES_tradnl" baseline="0"/>
              <a:t> remunerado y no remunerado global</a:t>
            </a:r>
            <a:endParaRPr lang="es-ES_tradnl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Hoja1!$K$46:$K$47</c:f>
              <c:strCache>
                <c:ptCount val="2"/>
                <c:pt idx="0">
                  <c:v>remunerado</c:v>
                </c:pt>
                <c:pt idx="1">
                  <c:v>no remunerado</c:v>
                </c:pt>
              </c:strCache>
            </c:strRef>
          </c:cat>
          <c:val>
            <c:numRef>
              <c:f>Hoja1!$L$46:$L$47</c:f>
              <c:numCache>
                <c:formatCode>General</c:formatCode>
                <c:ptCount val="2"/>
                <c:pt idx="0">
                  <c:v>578.0</c:v>
                </c:pt>
                <c:pt idx="1">
                  <c:v>22.0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_trad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Cosificación de figura humana global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Hoja1!$L$49</c:f>
              <c:strCache>
                <c:ptCount val="1"/>
                <c:pt idx="0">
                  <c:v>cosificación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Hoja1!$K$50:$K$51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Hoja1!$L$50:$L$51</c:f>
              <c:numCache>
                <c:formatCode>General</c:formatCode>
                <c:ptCount val="2"/>
                <c:pt idx="0">
                  <c:v>24.0</c:v>
                </c:pt>
                <c:pt idx="1">
                  <c:v>576.0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9525</xdr:rowOff>
    </xdr:from>
    <xdr:to>
      <xdr:col>20</xdr:col>
      <xdr:colOff>38100</xdr:colOff>
      <xdr:row>15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15</xdr:row>
      <xdr:rowOff>138112</xdr:rowOff>
    </xdr:from>
    <xdr:to>
      <xdr:col>20</xdr:col>
      <xdr:colOff>9525</xdr:colOff>
      <xdr:row>30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142875</xdr:colOff>
      <xdr:row>45</xdr:row>
      <xdr:rowOff>4762</xdr:rowOff>
    </xdr:from>
    <xdr:to>
      <xdr:col>26</xdr:col>
      <xdr:colOff>142875</xdr:colOff>
      <xdr:row>59</xdr:row>
      <xdr:rowOff>80962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66675</xdr:colOff>
      <xdr:row>0</xdr:row>
      <xdr:rowOff>28575</xdr:rowOff>
    </xdr:from>
    <xdr:to>
      <xdr:col>26</xdr:col>
      <xdr:colOff>66675</xdr:colOff>
      <xdr:row>15</xdr:row>
      <xdr:rowOff>104775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57150</xdr:colOff>
      <xdr:row>15</xdr:row>
      <xdr:rowOff>133350</xdr:rowOff>
    </xdr:from>
    <xdr:to>
      <xdr:col>26</xdr:col>
      <xdr:colOff>57150</xdr:colOff>
      <xdr:row>30</xdr:row>
      <xdr:rowOff>19050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152400</xdr:colOff>
      <xdr:row>30</xdr:row>
      <xdr:rowOff>47625</xdr:rowOff>
    </xdr:from>
    <xdr:to>
      <xdr:col>26</xdr:col>
      <xdr:colOff>152400</xdr:colOff>
      <xdr:row>44</xdr:row>
      <xdr:rowOff>123825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152400</xdr:colOff>
      <xdr:row>44</xdr:row>
      <xdr:rowOff>161925</xdr:rowOff>
    </xdr:from>
    <xdr:to>
      <xdr:col>32</xdr:col>
      <xdr:colOff>152400</xdr:colOff>
      <xdr:row>59</xdr:row>
      <xdr:rowOff>47625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85725</xdr:colOff>
      <xdr:row>0</xdr:row>
      <xdr:rowOff>0</xdr:rowOff>
    </xdr:from>
    <xdr:to>
      <xdr:col>32</xdr:col>
      <xdr:colOff>85725</xdr:colOff>
      <xdr:row>15</xdr:row>
      <xdr:rowOff>76200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114300</xdr:colOff>
      <xdr:row>15</xdr:row>
      <xdr:rowOff>142875</xdr:rowOff>
    </xdr:from>
    <xdr:to>
      <xdr:col>32</xdr:col>
      <xdr:colOff>114300</xdr:colOff>
      <xdr:row>30</xdr:row>
      <xdr:rowOff>28575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171450</xdr:colOff>
      <xdr:row>30</xdr:row>
      <xdr:rowOff>28575</xdr:rowOff>
    </xdr:from>
    <xdr:to>
      <xdr:col>32</xdr:col>
      <xdr:colOff>171450</xdr:colOff>
      <xdr:row>44</xdr:row>
      <xdr:rowOff>104775</xdr:rowOff>
    </xdr:to>
    <xdr:graphicFrame macro="">
      <xdr:nvGraphicFramePr>
        <xdr:cNvPr id="20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247650</xdr:colOff>
      <xdr:row>59</xdr:row>
      <xdr:rowOff>66675</xdr:rowOff>
    </xdr:from>
    <xdr:to>
      <xdr:col>20</xdr:col>
      <xdr:colOff>247650</xdr:colOff>
      <xdr:row>73</xdr:row>
      <xdr:rowOff>142875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104775</xdr:colOff>
      <xdr:row>30</xdr:row>
      <xdr:rowOff>76200</xdr:rowOff>
    </xdr:from>
    <xdr:to>
      <xdr:col>20</xdr:col>
      <xdr:colOff>104775</xdr:colOff>
      <xdr:row>44</xdr:row>
      <xdr:rowOff>152400</xdr:rowOff>
    </xdr:to>
    <xdr:graphicFrame macro="">
      <xdr:nvGraphicFramePr>
        <xdr:cNvPr id="3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114300</xdr:colOff>
      <xdr:row>45</xdr:row>
      <xdr:rowOff>0</xdr:rowOff>
    </xdr:from>
    <xdr:to>
      <xdr:col>20</xdr:col>
      <xdr:colOff>114300</xdr:colOff>
      <xdr:row>59</xdr:row>
      <xdr:rowOff>76200</xdr:rowOff>
    </xdr:to>
    <xdr:graphicFrame macro="">
      <xdr:nvGraphicFramePr>
        <xdr:cNvPr id="34" name="3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19</xdr:row>
      <xdr:rowOff>100012</xdr:rowOff>
    </xdr:from>
    <xdr:to>
      <xdr:col>11</xdr:col>
      <xdr:colOff>266700</xdr:colOff>
      <xdr:row>33</xdr:row>
      <xdr:rowOff>166687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susari@s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B1" workbookViewId="0">
      <selection activeCell="W70" sqref="W70"/>
    </sheetView>
  </sheetViews>
  <sheetFormatPr baseColWidth="10" defaultRowHeight="15" x14ac:dyDescent="0.2"/>
  <cols>
    <col min="1" max="1" width="26.33203125" customWidth="1"/>
    <col min="2" max="2" width="17.33203125" customWidth="1"/>
    <col min="4" max="4" width="18.33203125" customWidth="1"/>
  </cols>
  <sheetData>
    <row r="1" spans="1:12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12</v>
      </c>
    </row>
    <row r="2" spans="1:12" x14ac:dyDescent="0.2">
      <c r="A2" t="s">
        <v>72</v>
      </c>
      <c r="B2">
        <v>16</v>
      </c>
      <c r="C2">
        <v>10</v>
      </c>
      <c r="D2">
        <v>16</v>
      </c>
      <c r="E2">
        <v>20</v>
      </c>
      <c r="F2">
        <v>4</v>
      </c>
      <c r="G2">
        <v>13</v>
      </c>
      <c r="H2" s="1">
        <f>SUM(B2:G2)</f>
        <v>79</v>
      </c>
      <c r="K2" t="s">
        <v>50</v>
      </c>
      <c r="L2" t="s">
        <v>51</v>
      </c>
    </row>
    <row r="3" spans="1:12" x14ac:dyDescent="0.2">
      <c r="A3" s="9" t="s">
        <v>71</v>
      </c>
      <c r="B3" s="9">
        <f t="shared" ref="B3:G3" si="0">100-B2</f>
        <v>84</v>
      </c>
      <c r="C3" s="9">
        <f t="shared" si="0"/>
        <v>90</v>
      </c>
      <c r="D3" s="9">
        <f t="shared" si="0"/>
        <v>84</v>
      </c>
      <c r="E3" s="9">
        <f t="shared" si="0"/>
        <v>80</v>
      </c>
      <c r="F3" s="9">
        <f t="shared" si="0"/>
        <v>96</v>
      </c>
      <c r="G3">
        <f t="shared" si="0"/>
        <v>87</v>
      </c>
      <c r="H3" s="1">
        <f t="shared" ref="H3:H35" si="1">SUM(B3:G3)</f>
        <v>521</v>
      </c>
      <c r="K3" t="s">
        <v>73</v>
      </c>
      <c r="L3" s="1">
        <v>74</v>
      </c>
    </row>
    <row r="4" spans="1:12" x14ac:dyDescent="0.2">
      <c r="A4" t="s">
        <v>8</v>
      </c>
      <c r="B4">
        <v>37</v>
      </c>
      <c r="C4">
        <v>33</v>
      </c>
      <c r="D4">
        <v>48</v>
      </c>
      <c r="E4">
        <v>33</v>
      </c>
      <c r="F4">
        <v>42</v>
      </c>
      <c r="G4">
        <v>27</v>
      </c>
      <c r="H4">
        <f>SUM(B4:G4)</f>
        <v>220</v>
      </c>
      <c r="K4" t="s">
        <v>74</v>
      </c>
      <c r="L4" s="1">
        <v>526</v>
      </c>
    </row>
    <row r="5" spans="1:12" s="9" customFormat="1" x14ac:dyDescent="0.2">
      <c r="A5" t="s">
        <v>6</v>
      </c>
      <c r="B5">
        <v>30</v>
      </c>
      <c r="C5">
        <v>34</v>
      </c>
      <c r="D5">
        <v>17</v>
      </c>
      <c r="E5">
        <v>11</v>
      </c>
      <c r="F5">
        <v>25</v>
      </c>
      <c r="G5">
        <v>30</v>
      </c>
      <c r="H5">
        <f>SUM(B5:G5)</f>
        <v>147</v>
      </c>
      <c r="L5" s="1"/>
    </row>
    <row r="6" spans="1:12" x14ac:dyDescent="0.2">
      <c r="A6" t="s">
        <v>7</v>
      </c>
      <c r="B6" s="9">
        <f t="shared" ref="B6:G6" si="2">100-B5-B4</f>
        <v>33</v>
      </c>
      <c r="C6" s="9">
        <f t="shared" si="2"/>
        <v>33</v>
      </c>
      <c r="D6" s="9">
        <f t="shared" si="2"/>
        <v>35</v>
      </c>
      <c r="E6" s="9">
        <f t="shared" si="2"/>
        <v>56</v>
      </c>
      <c r="F6" s="9">
        <f t="shared" si="2"/>
        <v>33</v>
      </c>
      <c r="G6">
        <f t="shared" si="2"/>
        <v>43</v>
      </c>
      <c r="H6">
        <f t="shared" si="1"/>
        <v>233</v>
      </c>
    </row>
    <row r="7" spans="1:12" x14ac:dyDescent="0.2">
      <c r="A7" t="s">
        <v>9</v>
      </c>
      <c r="B7">
        <v>20</v>
      </c>
      <c r="C7">
        <v>9</v>
      </c>
      <c r="D7">
        <v>3</v>
      </c>
      <c r="E7">
        <v>36</v>
      </c>
      <c r="F7">
        <v>20</v>
      </c>
      <c r="G7">
        <v>12</v>
      </c>
      <c r="H7">
        <f t="shared" si="1"/>
        <v>100</v>
      </c>
      <c r="K7" t="s">
        <v>52</v>
      </c>
      <c r="L7" t="s">
        <v>53</v>
      </c>
    </row>
    <row r="8" spans="1:12" x14ac:dyDescent="0.2">
      <c r="A8" t="s">
        <v>10</v>
      </c>
      <c r="B8">
        <v>63</v>
      </c>
      <c r="C8">
        <v>87</v>
      </c>
      <c r="D8">
        <v>84</v>
      </c>
      <c r="E8">
        <v>50</v>
      </c>
      <c r="F8">
        <v>62</v>
      </c>
      <c r="G8">
        <v>72</v>
      </c>
      <c r="H8">
        <f t="shared" si="1"/>
        <v>418</v>
      </c>
      <c r="K8" t="s">
        <v>49</v>
      </c>
      <c r="L8" s="9">
        <f>H4</f>
        <v>220</v>
      </c>
    </row>
    <row r="9" spans="1:12" x14ac:dyDescent="0.2">
      <c r="A9" t="s">
        <v>11</v>
      </c>
      <c r="B9" s="9">
        <f t="shared" ref="B9:G9" si="3">100-B7-B8</f>
        <v>17</v>
      </c>
      <c r="C9" s="9">
        <f t="shared" si="3"/>
        <v>4</v>
      </c>
      <c r="D9" s="9">
        <f t="shared" si="3"/>
        <v>13</v>
      </c>
      <c r="E9" s="9">
        <f t="shared" si="3"/>
        <v>14</v>
      </c>
      <c r="F9" s="9">
        <f t="shared" si="3"/>
        <v>18</v>
      </c>
      <c r="G9">
        <f t="shared" si="3"/>
        <v>16</v>
      </c>
      <c r="H9">
        <f t="shared" si="1"/>
        <v>82</v>
      </c>
      <c r="K9" t="s">
        <v>48</v>
      </c>
      <c r="L9" s="9">
        <f>H5</f>
        <v>147</v>
      </c>
    </row>
    <row r="10" spans="1:12" x14ac:dyDescent="0.2">
      <c r="A10" t="s">
        <v>13</v>
      </c>
      <c r="B10">
        <v>1</v>
      </c>
      <c r="C10">
        <v>3</v>
      </c>
      <c r="D10">
        <v>1</v>
      </c>
      <c r="E10">
        <v>1</v>
      </c>
      <c r="F10">
        <v>2</v>
      </c>
      <c r="G10">
        <v>4</v>
      </c>
      <c r="H10">
        <f t="shared" si="1"/>
        <v>12</v>
      </c>
      <c r="K10" t="s">
        <v>54</v>
      </c>
      <c r="L10" s="9">
        <f>H6</f>
        <v>233</v>
      </c>
    </row>
    <row r="11" spans="1:12" x14ac:dyDescent="0.2">
      <c r="A11" t="s">
        <v>14</v>
      </c>
      <c r="B11">
        <v>10</v>
      </c>
      <c r="C11">
        <v>56</v>
      </c>
      <c r="D11">
        <v>28</v>
      </c>
      <c r="E11">
        <v>28</v>
      </c>
      <c r="F11">
        <v>32</v>
      </c>
      <c r="G11">
        <v>52</v>
      </c>
      <c r="H11">
        <f t="shared" si="1"/>
        <v>206</v>
      </c>
    </row>
    <row r="12" spans="1:12" x14ac:dyDescent="0.2">
      <c r="A12" t="s">
        <v>15</v>
      </c>
      <c r="B12" s="9">
        <f t="shared" ref="B12:G12" si="4">100-B10-B11</f>
        <v>89</v>
      </c>
      <c r="C12" s="9">
        <f t="shared" si="4"/>
        <v>41</v>
      </c>
      <c r="D12" s="9">
        <f t="shared" si="4"/>
        <v>71</v>
      </c>
      <c r="E12" s="9">
        <f t="shared" si="4"/>
        <v>71</v>
      </c>
      <c r="F12" s="9">
        <f t="shared" si="4"/>
        <v>66</v>
      </c>
      <c r="G12">
        <f t="shared" si="4"/>
        <v>44</v>
      </c>
      <c r="H12">
        <f t="shared" si="1"/>
        <v>382</v>
      </c>
      <c r="L12" t="s">
        <v>55</v>
      </c>
    </row>
    <row r="13" spans="1:12" x14ac:dyDescent="0.2">
      <c r="A13" t="s">
        <v>16</v>
      </c>
      <c r="B13">
        <v>16</v>
      </c>
      <c r="C13">
        <v>28</v>
      </c>
      <c r="D13">
        <v>15</v>
      </c>
      <c r="E13">
        <v>6</v>
      </c>
      <c r="F13">
        <v>18</v>
      </c>
      <c r="G13">
        <v>20</v>
      </c>
      <c r="H13">
        <f t="shared" si="1"/>
        <v>103</v>
      </c>
      <c r="K13" t="s">
        <v>58</v>
      </c>
      <c r="L13" s="9">
        <f>H7</f>
        <v>100</v>
      </c>
    </row>
    <row r="14" spans="1:12" x14ac:dyDescent="0.2">
      <c r="A14" t="s">
        <v>17</v>
      </c>
      <c r="B14">
        <v>17</v>
      </c>
      <c r="C14">
        <v>17</v>
      </c>
      <c r="D14">
        <v>15</v>
      </c>
      <c r="E14">
        <v>14</v>
      </c>
      <c r="F14">
        <v>21</v>
      </c>
      <c r="G14">
        <v>11</v>
      </c>
      <c r="H14">
        <f t="shared" si="1"/>
        <v>95</v>
      </c>
      <c r="K14" t="s">
        <v>56</v>
      </c>
      <c r="L14" s="9">
        <f>H8</f>
        <v>418</v>
      </c>
    </row>
    <row r="15" spans="1:12" x14ac:dyDescent="0.2">
      <c r="A15" t="s">
        <v>18</v>
      </c>
      <c r="B15">
        <v>25</v>
      </c>
      <c r="C15">
        <v>7</v>
      </c>
      <c r="D15">
        <v>25</v>
      </c>
      <c r="E15">
        <v>18</v>
      </c>
      <c r="F15">
        <v>21</v>
      </c>
      <c r="G15">
        <v>10</v>
      </c>
      <c r="H15">
        <f t="shared" si="1"/>
        <v>106</v>
      </c>
      <c r="K15" t="s">
        <v>57</v>
      </c>
      <c r="L15" s="9">
        <f>H9</f>
        <v>82</v>
      </c>
    </row>
    <row r="16" spans="1:12" x14ac:dyDescent="0.2">
      <c r="A16" t="s">
        <v>19</v>
      </c>
      <c r="B16">
        <v>4</v>
      </c>
      <c r="C16">
        <v>2</v>
      </c>
      <c r="D16">
        <v>1</v>
      </c>
      <c r="E16">
        <v>1</v>
      </c>
      <c r="F16">
        <v>3</v>
      </c>
      <c r="G16">
        <v>3</v>
      </c>
      <c r="H16">
        <f t="shared" si="1"/>
        <v>14</v>
      </c>
    </row>
    <row r="17" spans="1:12" x14ac:dyDescent="0.2">
      <c r="A17" t="s">
        <v>20</v>
      </c>
      <c r="B17">
        <v>4</v>
      </c>
      <c r="C17">
        <v>4</v>
      </c>
      <c r="D17">
        <v>3</v>
      </c>
      <c r="E17">
        <v>1</v>
      </c>
      <c r="F17">
        <v>5</v>
      </c>
      <c r="G17">
        <v>8</v>
      </c>
      <c r="H17">
        <f t="shared" si="1"/>
        <v>25</v>
      </c>
      <c r="L17" t="s">
        <v>70</v>
      </c>
    </row>
    <row r="18" spans="1:12" x14ac:dyDescent="0.2">
      <c r="A18" t="s">
        <v>21</v>
      </c>
      <c r="B18" s="9">
        <f t="shared" ref="B18:G18" si="5">100-SUM(B13:B17)</f>
        <v>34</v>
      </c>
      <c r="C18" s="9">
        <f t="shared" si="5"/>
        <v>42</v>
      </c>
      <c r="D18" s="9">
        <f t="shared" si="5"/>
        <v>41</v>
      </c>
      <c r="E18" s="9">
        <f t="shared" si="5"/>
        <v>60</v>
      </c>
      <c r="F18" s="9">
        <f t="shared" si="5"/>
        <v>32</v>
      </c>
      <c r="G18">
        <f t="shared" si="5"/>
        <v>48</v>
      </c>
      <c r="H18">
        <f t="shared" si="1"/>
        <v>257</v>
      </c>
      <c r="K18" s="9" t="s">
        <v>58</v>
      </c>
      <c r="L18">
        <f>H10</f>
        <v>12</v>
      </c>
    </row>
    <row r="19" spans="1:12" x14ac:dyDescent="0.2">
      <c r="A19" s="9" t="s">
        <v>23</v>
      </c>
      <c r="B19" s="9">
        <v>15</v>
      </c>
      <c r="C19" s="9">
        <v>32</v>
      </c>
      <c r="D19" s="9">
        <v>59</v>
      </c>
      <c r="E19" s="9">
        <v>76</v>
      </c>
      <c r="F19" s="9">
        <v>42</v>
      </c>
      <c r="G19" s="9">
        <v>40</v>
      </c>
      <c r="H19" s="9">
        <f t="shared" ref="H19:H26" si="6">SUM(B19:G19)</f>
        <v>264</v>
      </c>
      <c r="K19" s="9" t="s">
        <v>56</v>
      </c>
      <c r="L19" s="9">
        <f>H11</f>
        <v>206</v>
      </c>
    </row>
    <row r="20" spans="1:12" x14ac:dyDescent="0.2">
      <c r="A20" s="9" t="s">
        <v>22</v>
      </c>
      <c r="B20" s="9">
        <f t="shared" ref="B20:G20" si="7">100-B19</f>
        <v>85</v>
      </c>
      <c r="C20" s="9">
        <f t="shared" si="7"/>
        <v>68</v>
      </c>
      <c r="D20" s="9">
        <f t="shared" si="7"/>
        <v>41</v>
      </c>
      <c r="E20" s="9">
        <f t="shared" si="7"/>
        <v>24</v>
      </c>
      <c r="F20" s="9">
        <f t="shared" si="7"/>
        <v>58</v>
      </c>
      <c r="G20" s="9">
        <f t="shared" si="7"/>
        <v>60</v>
      </c>
      <c r="H20" s="9">
        <f t="shared" si="6"/>
        <v>336</v>
      </c>
      <c r="K20" s="9" t="s">
        <v>57</v>
      </c>
      <c r="L20" s="9">
        <f>H12</f>
        <v>382</v>
      </c>
    </row>
    <row r="21" spans="1:12" x14ac:dyDescent="0.2">
      <c r="A21" s="9" t="s">
        <v>25</v>
      </c>
      <c r="B21" s="9">
        <v>76</v>
      </c>
      <c r="C21" s="9">
        <v>68</v>
      </c>
      <c r="D21" s="9">
        <v>84</v>
      </c>
      <c r="E21" s="9">
        <v>85</v>
      </c>
      <c r="F21" s="9">
        <v>81</v>
      </c>
      <c r="G21" s="9">
        <v>92</v>
      </c>
      <c r="H21" s="9">
        <f t="shared" si="6"/>
        <v>486</v>
      </c>
      <c r="L21" t="s">
        <v>59</v>
      </c>
    </row>
    <row r="22" spans="1:12" x14ac:dyDescent="0.2">
      <c r="A22" s="9" t="s">
        <v>24</v>
      </c>
      <c r="B22" s="9">
        <f t="shared" ref="B22:G22" si="8">100-B21</f>
        <v>24</v>
      </c>
      <c r="C22" s="9">
        <f t="shared" si="8"/>
        <v>32</v>
      </c>
      <c r="D22" s="9">
        <f t="shared" si="8"/>
        <v>16</v>
      </c>
      <c r="E22" s="9">
        <f t="shared" si="8"/>
        <v>15</v>
      </c>
      <c r="F22" s="9">
        <f t="shared" si="8"/>
        <v>19</v>
      </c>
      <c r="G22" s="9">
        <f t="shared" si="8"/>
        <v>8</v>
      </c>
      <c r="H22" s="9">
        <f t="shared" si="6"/>
        <v>114</v>
      </c>
      <c r="K22" t="s">
        <v>56</v>
      </c>
      <c r="L22" s="9">
        <f t="shared" ref="L22:L27" si="9">H13</f>
        <v>103</v>
      </c>
    </row>
    <row r="23" spans="1:12" x14ac:dyDescent="0.2">
      <c r="A23" t="s">
        <v>27</v>
      </c>
      <c r="B23">
        <v>85</v>
      </c>
      <c r="C23">
        <v>69</v>
      </c>
      <c r="D23">
        <v>37</v>
      </c>
      <c r="E23">
        <v>97</v>
      </c>
      <c r="F23">
        <v>100</v>
      </c>
      <c r="G23">
        <v>71</v>
      </c>
      <c r="H23">
        <f t="shared" si="6"/>
        <v>459</v>
      </c>
      <c r="K23" t="s">
        <v>60</v>
      </c>
      <c r="L23" s="9">
        <f t="shared" si="9"/>
        <v>95</v>
      </c>
    </row>
    <row r="24" spans="1:12" x14ac:dyDescent="0.2">
      <c r="A24" t="s">
        <v>26</v>
      </c>
      <c r="B24" s="9">
        <f t="shared" ref="B24:G24" si="10">100-B23</f>
        <v>15</v>
      </c>
      <c r="C24" s="9">
        <f t="shared" si="10"/>
        <v>31</v>
      </c>
      <c r="D24" s="9">
        <f t="shared" si="10"/>
        <v>63</v>
      </c>
      <c r="E24" s="9">
        <f t="shared" si="10"/>
        <v>3</v>
      </c>
      <c r="F24" s="9">
        <f t="shared" si="10"/>
        <v>0</v>
      </c>
      <c r="G24">
        <f t="shared" si="10"/>
        <v>29</v>
      </c>
      <c r="H24">
        <f t="shared" si="6"/>
        <v>141</v>
      </c>
      <c r="K24" t="s">
        <v>57</v>
      </c>
      <c r="L24" s="9">
        <f t="shared" si="9"/>
        <v>106</v>
      </c>
    </row>
    <row r="25" spans="1:12" x14ac:dyDescent="0.2">
      <c r="A25" t="s">
        <v>29</v>
      </c>
      <c r="B25">
        <v>4</v>
      </c>
      <c r="C25">
        <v>17</v>
      </c>
      <c r="D25">
        <v>67</v>
      </c>
      <c r="E25">
        <v>17</v>
      </c>
      <c r="F25">
        <v>100</v>
      </c>
      <c r="G25">
        <v>25</v>
      </c>
      <c r="H25">
        <f t="shared" si="6"/>
        <v>230</v>
      </c>
      <c r="K25" t="s">
        <v>61</v>
      </c>
      <c r="L25" s="9">
        <f t="shared" si="9"/>
        <v>14</v>
      </c>
    </row>
    <row r="26" spans="1:12" x14ac:dyDescent="0.2">
      <c r="A26" t="s">
        <v>28</v>
      </c>
      <c r="B26" s="9">
        <f t="shared" ref="B26:G26" si="11">100-B25</f>
        <v>96</v>
      </c>
      <c r="C26" s="9">
        <f t="shared" si="11"/>
        <v>83</v>
      </c>
      <c r="D26" s="9">
        <f t="shared" si="11"/>
        <v>33</v>
      </c>
      <c r="E26" s="9">
        <f t="shared" si="11"/>
        <v>83</v>
      </c>
      <c r="F26" s="9">
        <f t="shared" si="11"/>
        <v>0</v>
      </c>
      <c r="G26">
        <f t="shared" si="11"/>
        <v>75</v>
      </c>
      <c r="H26">
        <f t="shared" si="6"/>
        <v>370</v>
      </c>
      <c r="K26" t="s">
        <v>62</v>
      </c>
      <c r="L26" s="9">
        <f t="shared" si="9"/>
        <v>25</v>
      </c>
    </row>
    <row r="27" spans="1:12" x14ac:dyDescent="0.2">
      <c r="A27" t="s">
        <v>30</v>
      </c>
      <c r="B27">
        <v>93</v>
      </c>
      <c r="C27">
        <v>96</v>
      </c>
      <c r="D27">
        <v>99</v>
      </c>
      <c r="E27">
        <v>97</v>
      </c>
      <c r="F27">
        <v>99</v>
      </c>
      <c r="G27">
        <v>94</v>
      </c>
      <c r="H27">
        <f t="shared" si="1"/>
        <v>578</v>
      </c>
      <c r="K27" s="9" t="s">
        <v>75</v>
      </c>
      <c r="L27" s="9">
        <f t="shared" si="9"/>
        <v>257</v>
      </c>
    </row>
    <row r="28" spans="1:12" x14ac:dyDescent="0.2">
      <c r="A28" t="s">
        <v>31</v>
      </c>
      <c r="B28" s="9">
        <f t="shared" ref="B28:G28" si="12">100-B27</f>
        <v>7</v>
      </c>
      <c r="C28" s="9">
        <f t="shared" si="12"/>
        <v>4</v>
      </c>
      <c r="D28" s="9">
        <f t="shared" si="12"/>
        <v>1</v>
      </c>
      <c r="E28" s="9">
        <f t="shared" si="12"/>
        <v>3</v>
      </c>
      <c r="F28" s="9">
        <f t="shared" si="12"/>
        <v>1</v>
      </c>
      <c r="G28">
        <f t="shared" si="12"/>
        <v>6</v>
      </c>
      <c r="H28">
        <f t="shared" si="1"/>
        <v>22</v>
      </c>
    </row>
    <row r="29" spans="1:12" x14ac:dyDescent="0.2">
      <c r="A29" t="s">
        <v>33</v>
      </c>
      <c r="B29">
        <v>2</v>
      </c>
      <c r="C29">
        <v>7</v>
      </c>
      <c r="D29">
        <v>7</v>
      </c>
      <c r="E29">
        <v>0</v>
      </c>
      <c r="F29">
        <v>8</v>
      </c>
      <c r="G29">
        <v>0</v>
      </c>
      <c r="H29">
        <f>SUM(B29:G29)</f>
        <v>24</v>
      </c>
      <c r="L29" t="s">
        <v>63</v>
      </c>
    </row>
    <row r="30" spans="1:12" x14ac:dyDescent="0.2">
      <c r="A30" t="s">
        <v>32</v>
      </c>
      <c r="B30" s="9">
        <f t="shared" ref="B30:G30" si="13">100-B29</f>
        <v>98</v>
      </c>
      <c r="C30" s="9">
        <f t="shared" si="13"/>
        <v>93</v>
      </c>
      <c r="D30" s="9">
        <f t="shared" si="13"/>
        <v>93</v>
      </c>
      <c r="E30" s="9">
        <f t="shared" si="13"/>
        <v>100</v>
      </c>
      <c r="F30" s="9">
        <f t="shared" si="13"/>
        <v>92</v>
      </c>
      <c r="G30">
        <f t="shared" si="13"/>
        <v>100</v>
      </c>
      <c r="H30">
        <f>SUM(B30:G30)</f>
        <v>576</v>
      </c>
      <c r="K30" s="9" t="s">
        <v>49</v>
      </c>
      <c r="L30" s="9">
        <f>H19</f>
        <v>264</v>
      </c>
    </row>
    <row r="31" spans="1:12" x14ac:dyDescent="0.2">
      <c r="A31" t="s">
        <v>34</v>
      </c>
      <c r="B31">
        <v>19</v>
      </c>
      <c r="C31">
        <v>37</v>
      </c>
      <c r="D31">
        <v>18</v>
      </c>
      <c r="E31">
        <v>7</v>
      </c>
      <c r="F31">
        <v>21</v>
      </c>
      <c r="G31">
        <v>26</v>
      </c>
      <c r="H31">
        <f t="shared" si="1"/>
        <v>128</v>
      </c>
      <c r="K31" s="9" t="s">
        <v>48</v>
      </c>
      <c r="L31" s="9">
        <f>H20</f>
        <v>336</v>
      </c>
    </row>
    <row r="32" spans="1:12" x14ac:dyDescent="0.2">
      <c r="A32" t="s">
        <v>35</v>
      </c>
      <c r="B32" s="9">
        <f t="shared" ref="B32:G32" si="14">100-B31</f>
        <v>81</v>
      </c>
      <c r="C32" s="9">
        <f t="shared" si="14"/>
        <v>63</v>
      </c>
      <c r="D32" s="9">
        <f t="shared" si="14"/>
        <v>82</v>
      </c>
      <c r="E32" s="9">
        <f t="shared" si="14"/>
        <v>93</v>
      </c>
      <c r="F32" s="9">
        <f t="shared" si="14"/>
        <v>79</v>
      </c>
      <c r="G32">
        <f t="shared" si="14"/>
        <v>74</v>
      </c>
      <c r="H32">
        <f t="shared" si="1"/>
        <v>472</v>
      </c>
      <c r="K32" s="9"/>
      <c r="L32" s="9"/>
    </row>
    <row r="33" spans="1:12" x14ac:dyDescent="0.2">
      <c r="A33" t="s">
        <v>36</v>
      </c>
      <c r="B33">
        <v>63</v>
      </c>
      <c r="C33">
        <v>70</v>
      </c>
      <c r="D33">
        <v>85</v>
      </c>
      <c r="E33">
        <v>89</v>
      </c>
      <c r="F33">
        <v>80</v>
      </c>
      <c r="G33">
        <v>73</v>
      </c>
      <c r="H33">
        <f t="shared" si="1"/>
        <v>460</v>
      </c>
      <c r="L33" t="s">
        <v>60</v>
      </c>
    </row>
    <row r="34" spans="1:12" x14ac:dyDescent="0.2">
      <c r="A34" t="s">
        <v>37</v>
      </c>
      <c r="B34">
        <v>28</v>
      </c>
      <c r="C34">
        <v>27</v>
      </c>
      <c r="D34">
        <v>13</v>
      </c>
      <c r="E34">
        <v>10</v>
      </c>
      <c r="F34">
        <v>19</v>
      </c>
      <c r="G34">
        <v>24</v>
      </c>
      <c r="H34">
        <f t="shared" si="1"/>
        <v>121</v>
      </c>
      <c r="K34" s="9" t="s">
        <v>49</v>
      </c>
      <c r="L34" s="9">
        <f>H21</f>
        <v>486</v>
      </c>
    </row>
    <row r="35" spans="1:12" x14ac:dyDescent="0.2">
      <c r="A35" t="s">
        <v>38</v>
      </c>
      <c r="B35" s="9">
        <f t="shared" ref="B35:G35" si="15">100-B33-B34</f>
        <v>9</v>
      </c>
      <c r="C35" s="9">
        <f t="shared" si="15"/>
        <v>3</v>
      </c>
      <c r="D35" s="9">
        <f t="shared" si="15"/>
        <v>2</v>
      </c>
      <c r="E35" s="9">
        <f t="shared" si="15"/>
        <v>1</v>
      </c>
      <c r="F35" s="9">
        <f t="shared" si="15"/>
        <v>1</v>
      </c>
      <c r="G35">
        <f t="shared" si="15"/>
        <v>3</v>
      </c>
      <c r="H35">
        <f t="shared" si="1"/>
        <v>19</v>
      </c>
      <c r="K35" s="9" t="s">
        <v>48</v>
      </c>
      <c r="L35" s="9">
        <f>H22</f>
        <v>114</v>
      </c>
    </row>
    <row r="37" spans="1:12" x14ac:dyDescent="0.2">
      <c r="L37" t="s">
        <v>57</v>
      </c>
    </row>
    <row r="38" spans="1:12" x14ac:dyDescent="0.2">
      <c r="K38" s="9" t="s">
        <v>49</v>
      </c>
      <c r="L38" s="9">
        <f>H23</f>
        <v>459</v>
      </c>
    </row>
    <row r="39" spans="1:12" x14ac:dyDescent="0.2">
      <c r="K39" s="9" t="s">
        <v>48</v>
      </c>
      <c r="L39" s="9">
        <f>H24</f>
        <v>141</v>
      </c>
    </row>
    <row r="41" spans="1:12" x14ac:dyDescent="0.2">
      <c r="L41" t="s">
        <v>64</v>
      </c>
    </row>
    <row r="42" spans="1:12" x14ac:dyDescent="0.2">
      <c r="K42" s="9" t="s">
        <v>49</v>
      </c>
      <c r="L42" s="9">
        <f>H25</f>
        <v>230</v>
      </c>
    </row>
    <row r="43" spans="1:12" x14ac:dyDescent="0.2">
      <c r="K43" s="9" t="s">
        <v>48</v>
      </c>
      <c r="L43" s="9">
        <f>H26</f>
        <v>370</v>
      </c>
    </row>
    <row r="45" spans="1:12" x14ac:dyDescent="0.2">
      <c r="L45" t="s">
        <v>65</v>
      </c>
    </row>
    <row r="46" spans="1:12" x14ac:dyDescent="0.2">
      <c r="K46" t="s">
        <v>76</v>
      </c>
      <c r="L46">
        <f>H27</f>
        <v>578</v>
      </c>
    </row>
    <row r="47" spans="1:12" x14ac:dyDescent="0.2">
      <c r="K47" t="s">
        <v>77</v>
      </c>
      <c r="L47" s="9">
        <f>H28</f>
        <v>22</v>
      </c>
    </row>
    <row r="49" spans="2:12" x14ac:dyDescent="0.2">
      <c r="L49" t="s">
        <v>62</v>
      </c>
    </row>
    <row r="50" spans="2:12" x14ac:dyDescent="0.2">
      <c r="H50" s="9"/>
      <c r="K50" s="9" t="s">
        <v>49</v>
      </c>
      <c r="L50" s="9">
        <f>H29</f>
        <v>24</v>
      </c>
    </row>
    <row r="51" spans="2:12" x14ac:dyDescent="0.2">
      <c r="H51" s="9"/>
      <c r="K51" s="9" t="s">
        <v>48</v>
      </c>
      <c r="L51" s="9">
        <f>H30</f>
        <v>576</v>
      </c>
    </row>
    <row r="52" spans="2:12" x14ac:dyDescent="0.2">
      <c r="H52" s="9"/>
    </row>
    <row r="53" spans="2:12" x14ac:dyDescent="0.2">
      <c r="H53" s="9"/>
      <c r="L53" t="s">
        <v>66</v>
      </c>
    </row>
    <row r="54" spans="2:12" x14ac:dyDescent="0.2">
      <c r="B54" s="9"/>
      <c r="C54" s="9"/>
      <c r="K54" t="s">
        <v>68</v>
      </c>
      <c r="L54">
        <f>H31</f>
        <v>128</v>
      </c>
    </row>
    <row r="55" spans="2:12" x14ac:dyDescent="0.2">
      <c r="B55" s="9"/>
      <c r="C55" s="9"/>
      <c r="K55" t="s">
        <v>67</v>
      </c>
      <c r="L55" s="9">
        <f>H32</f>
        <v>472</v>
      </c>
    </row>
    <row r="56" spans="2:12" x14ac:dyDescent="0.2">
      <c r="B56" s="9"/>
      <c r="C56" s="9"/>
    </row>
    <row r="57" spans="2:12" x14ac:dyDescent="0.2">
      <c r="B57" s="9"/>
      <c r="C57" s="9"/>
      <c r="L57" t="s">
        <v>69</v>
      </c>
    </row>
    <row r="58" spans="2:12" x14ac:dyDescent="0.2">
      <c r="B58" s="9"/>
      <c r="C58" s="9"/>
      <c r="K58" t="s">
        <v>78</v>
      </c>
      <c r="L58">
        <f>H33</f>
        <v>460</v>
      </c>
    </row>
    <row r="59" spans="2:12" x14ac:dyDescent="0.2">
      <c r="K59" t="s">
        <v>79</v>
      </c>
      <c r="L59" s="9">
        <f>H34</f>
        <v>121</v>
      </c>
    </row>
    <row r="60" spans="2:12" x14ac:dyDescent="0.2">
      <c r="K60" t="s">
        <v>58</v>
      </c>
      <c r="L60" s="9">
        <f>H35</f>
        <v>19</v>
      </c>
    </row>
  </sheetData>
  <hyperlinks>
    <hyperlink ref="K27" r:id="rId1" display="ususari@s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7" workbookViewId="0">
      <selection activeCell="N16" sqref="N16"/>
    </sheetView>
  </sheetViews>
  <sheetFormatPr baseColWidth="10" defaultRowHeight="15" x14ac:dyDescent="0.2"/>
  <sheetData>
    <row r="1" spans="1:10" x14ac:dyDescent="0.2">
      <c r="A1" t="s">
        <v>46</v>
      </c>
    </row>
    <row r="2" spans="1:10" x14ac:dyDescent="0.2">
      <c r="B2" t="s">
        <v>5</v>
      </c>
      <c r="C2" s="3" t="s">
        <v>39</v>
      </c>
      <c r="D2" s="3" t="s">
        <v>40</v>
      </c>
      <c r="E2" s="3" t="s">
        <v>41</v>
      </c>
      <c r="G2" t="s">
        <v>4</v>
      </c>
      <c r="H2" s="4" t="s">
        <v>39</v>
      </c>
      <c r="I2" s="4" t="s">
        <v>40</v>
      </c>
      <c r="J2" s="4" t="s">
        <v>41</v>
      </c>
    </row>
    <row r="3" spans="1:10" x14ac:dyDescent="0.2">
      <c r="B3" s="3" t="s">
        <v>42</v>
      </c>
      <c r="C3" s="3">
        <v>0</v>
      </c>
      <c r="D3" s="3">
        <v>1</v>
      </c>
      <c r="E3" s="3">
        <v>0</v>
      </c>
      <c r="G3" s="4" t="s">
        <v>42</v>
      </c>
      <c r="H3" s="4">
        <v>0</v>
      </c>
      <c r="I3" s="4">
        <v>4</v>
      </c>
      <c r="J3" s="4">
        <v>14</v>
      </c>
    </row>
    <row r="4" spans="1:10" x14ac:dyDescent="0.2">
      <c r="B4" s="3" t="s">
        <v>43</v>
      </c>
      <c r="C4" s="3">
        <v>0</v>
      </c>
      <c r="D4" s="3">
        <v>4</v>
      </c>
      <c r="E4" s="3">
        <v>11</v>
      </c>
      <c r="G4" s="4" t="s">
        <v>43</v>
      </c>
      <c r="H4" s="4">
        <v>0</v>
      </c>
      <c r="I4" s="4">
        <v>2</v>
      </c>
      <c r="J4" s="4">
        <v>7</v>
      </c>
    </row>
    <row r="5" spans="1:10" x14ac:dyDescent="0.2">
      <c r="B5" s="3" t="s">
        <v>44</v>
      </c>
      <c r="C5" s="3">
        <v>0</v>
      </c>
      <c r="D5" s="3">
        <v>12</v>
      </c>
      <c r="E5" s="3">
        <v>5</v>
      </c>
      <c r="G5" s="4" t="s">
        <v>44</v>
      </c>
      <c r="H5" s="4">
        <v>0</v>
      </c>
      <c r="I5" s="4">
        <v>4</v>
      </c>
      <c r="J5" s="4">
        <v>5</v>
      </c>
    </row>
    <row r="6" spans="1:10" x14ac:dyDescent="0.2">
      <c r="B6" s="3" t="s">
        <v>45</v>
      </c>
      <c r="C6" s="3">
        <v>0</v>
      </c>
      <c r="D6" s="3">
        <v>0</v>
      </c>
      <c r="E6" s="3">
        <v>1</v>
      </c>
      <c r="G6" s="4" t="s">
        <v>45</v>
      </c>
      <c r="H6" s="4">
        <v>0</v>
      </c>
      <c r="I6" s="4">
        <v>0</v>
      </c>
      <c r="J6" s="4">
        <v>1</v>
      </c>
    </row>
    <row r="8" spans="1:10" x14ac:dyDescent="0.2">
      <c r="B8" t="s">
        <v>0</v>
      </c>
      <c r="C8" s="5" t="s">
        <v>39</v>
      </c>
      <c r="D8" s="5" t="s">
        <v>40</v>
      </c>
      <c r="E8" s="5" t="s">
        <v>41</v>
      </c>
      <c r="G8" t="s">
        <v>3</v>
      </c>
      <c r="H8" s="6" t="s">
        <v>39</v>
      </c>
      <c r="I8" s="6" t="s">
        <v>40</v>
      </c>
      <c r="J8" s="6" t="s">
        <v>41</v>
      </c>
    </row>
    <row r="9" spans="1:10" x14ac:dyDescent="0.2">
      <c r="B9" s="5" t="s">
        <v>42</v>
      </c>
      <c r="C9" s="5">
        <v>2</v>
      </c>
      <c r="D9" s="5">
        <v>0</v>
      </c>
      <c r="E9" s="5">
        <v>46</v>
      </c>
      <c r="G9" s="6" t="s">
        <v>42</v>
      </c>
      <c r="H9" s="6">
        <v>0</v>
      </c>
      <c r="I9" s="6">
        <v>1</v>
      </c>
      <c r="J9" s="6">
        <v>3</v>
      </c>
    </row>
    <row r="10" spans="1:10" x14ac:dyDescent="0.2">
      <c r="B10" s="5" t="s">
        <v>43</v>
      </c>
      <c r="C10" s="5">
        <v>6</v>
      </c>
      <c r="D10" s="5">
        <v>15</v>
      </c>
      <c r="E10" s="5">
        <v>27</v>
      </c>
      <c r="G10" s="6" t="s">
        <v>43</v>
      </c>
      <c r="H10" s="6">
        <v>0</v>
      </c>
      <c r="I10" s="6">
        <v>6</v>
      </c>
      <c r="J10" s="6">
        <v>41</v>
      </c>
    </row>
    <row r="11" spans="1:10" x14ac:dyDescent="0.2">
      <c r="B11" s="5" t="s">
        <v>44</v>
      </c>
      <c r="C11" s="5">
        <v>30</v>
      </c>
      <c r="D11" s="5">
        <v>9</v>
      </c>
      <c r="E11" s="5">
        <v>13</v>
      </c>
      <c r="G11" s="6" t="s">
        <v>44</v>
      </c>
      <c r="H11" s="6">
        <v>0</v>
      </c>
      <c r="I11" s="6">
        <v>13</v>
      </c>
      <c r="J11" s="6">
        <v>9</v>
      </c>
    </row>
    <row r="12" spans="1:10" x14ac:dyDescent="0.2">
      <c r="B12" s="5" t="s">
        <v>45</v>
      </c>
      <c r="C12" s="5">
        <v>0</v>
      </c>
      <c r="D12" s="5">
        <v>0</v>
      </c>
      <c r="E12" s="5">
        <v>24</v>
      </c>
      <c r="G12" s="6" t="s">
        <v>45</v>
      </c>
      <c r="H12" s="6">
        <v>0</v>
      </c>
      <c r="I12" s="6">
        <v>0</v>
      </c>
      <c r="J12" s="6">
        <v>0</v>
      </c>
    </row>
    <row r="14" spans="1:10" x14ac:dyDescent="0.2">
      <c r="B14" t="s">
        <v>2</v>
      </c>
      <c r="C14" s="7" t="s">
        <v>39</v>
      </c>
      <c r="D14" s="7" t="s">
        <v>40</v>
      </c>
      <c r="E14" s="7" t="s">
        <v>41</v>
      </c>
      <c r="G14" t="s">
        <v>1</v>
      </c>
      <c r="H14" s="9" t="s">
        <v>39</v>
      </c>
      <c r="I14" s="9" t="s">
        <v>40</v>
      </c>
      <c r="J14" s="9" t="s">
        <v>41</v>
      </c>
    </row>
    <row r="15" spans="1:10" x14ac:dyDescent="0.2">
      <c r="B15" s="7" t="s">
        <v>42</v>
      </c>
      <c r="C15" s="8">
        <v>0</v>
      </c>
      <c r="D15" s="8">
        <v>0</v>
      </c>
      <c r="E15" s="7">
        <v>8</v>
      </c>
      <c r="G15" s="9" t="s">
        <v>42</v>
      </c>
      <c r="H15" s="9">
        <v>3</v>
      </c>
      <c r="I15" s="9">
        <v>2</v>
      </c>
      <c r="J15" s="9">
        <v>7</v>
      </c>
    </row>
    <row r="16" spans="1:10" x14ac:dyDescent="0.2">
      <c r="B16" s="7" t="s">
        <v>43</v>
      </c>
      <c r="C16" s="8">
        <v>0</v>
      </c>
      <c r="D16" s="8">
        <v>2</v>
      </c>
      <c r="E16" s="8">
        <v>19</v>
      </c>
      <c r="G16" s="9" t="s">
        <v>43</v>
      </c>
      <c r="H16" s="9">
        <v>2</v>
      </c>
      <c r="I16" s="9">
        <v>9</v>
      </c>
      <c r="J16" s="9">
        <v>20</v>
      </c>
    </row>
    <row r="17" spans="2:10" x14ac:dyDescent="0.2">
      <c r="B17" s="7" t="s">
        <v>44</v>
      </c>
      <c r="C17" s="8">
        <v>4</v>
      </c>
      <c r="D17" s="8">
        <v>6</v>
      </c>
      <c r="E17" s="8">
        <v>7</v>
      </c>
      <c r="G17" s="9" t="s">
        <v>44</v>
      </c>
      <c r="H17" s="9">
        <v>9</v>
      </c>
      <c r="I17" s="9">
        <v>19</v>
      </c>
      <c r="J17" s="9">
        <v>14</v>
      </c>
    </row>
    <row r="18" spans="2:10" x14ac:dyDescent="0.2">
      <c r="B18" s="7" t="s">
        <v>45</v>
      </c>
      <c r="C18" s="8">
        <v>0</v>
      </c>
      <c r="D18" s="8">
        <v>0</v>
      </c>
      <c r="E18" s="8">
        <v>1</v>
      </c>
      <c r="G18" s="9" t="s">
        <v>45</v>
      </c>
      <c r="H18" s="9">
        <v>0</v>
      </c>
      <c r="I18" s="9">
        <v>0</v>
      </c>
      <c r="J18" s="9">
        <v>3</v>
      </c>
    </row>
    <row r="19" spans="2:10" s="9" customFormat="1" x14ac:dyDescent="0.2">
      <c r="C19" s="10"/>
      <c r="D19" s="10"/>
      <c r="E19" s="10"/>
    </row>
    <row r="20" spans="2:10" ht="16" x14ac:dyDescent="0.2">
      <c r="B20" s="2" t="s">
        <v>47</v>
      </c>
      <c r="C20" s="9" t="s">
        <v>39</v>
      </c>
      <c r="D20" s="9" t="s">
        <v>40</v>
      </c>
      <c r="E20" s="9" t="s">
        <v>41</v>
      </c>
    </row>
    <row r="21" spans="2:10" x14ac:dyDescent="0.2">
      <c r="B21" s="9" t="s">
        <v>42</v>
      </c>
      <c r="C21" s="10">
        <f t="shared" ref="C21:E24" si="0">SUM(C3,H3,C9,H9,C15,H15)</f>
        <v>5</v>
      </c>
      <c r="D21" s="10">
        <f t="shared" si="0"/>
        <v>8</v>
      </c>
      <c r="E21" s="10">
        <f t="shared" si="0"/>
        <v>78</v>
      </c>
    </row>
    <row r="22" spans="2:10" x14ac:dyDescent="0.2">
      <c r="B22" s="9" t="s">
        <v>43</v>
      </c>
      <c r="C22" s="10">
        <f t="shared" si="0"/>
        <v>8</v>
      </c>
      <c r="D22" s="10">
        <f t="shared" si="0"/>
        <v>38</v>
      </c>
      <c r="E22" s="10">
        <f t="shared" si="0"/>
        <v>125</v>
      </c>
    </row>
    <row r="23" spans="2:10" x14ac:dyDescent="0.2">
      <c r="B23" s="9" t="s">
        <v>44</v>
      </c>
      <c r="C23" s="10">
        <f t="shared" si="0"/>
        <v>43</v>
      </c>
      <c r="D23" s="10">
        <f t="shared" si="0"/>
        <v>63</v>
      </c>
      <c r="E23" s="10">
        <f t="shared" si="0"/>
        <v>53</v>
      </c>
    </row>
    <row r="24" spans="2:10" x14ac:dyDescent="0.2">
      <c r="B24" s="9" t="s">
        <v>45</v>
      </c>
      <c r="C24" s="10">
        <f t="shared" si="0"/>
        <v>0</v>
      </c>
      <c r="D24" s="10">
        <f t="shared" si="0"/>
        <v>0</v>
      </c>
      <c r="E24" s="10">
        <f t="shared" si="0"/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Xaro</dc:creator>
  <cp:lastModifiedBy>Usuario de Microsoft Office</cp:lastModifiedBy>
  <dcterms:created xsi:type="dcterms:W3CDTF">2016-06-12T17:02:14Z</dcterms:created>
  <dcterms:modified xsi:type="dcterms:W3CDTF">2017-01-25T22:25:19Z</dcterms:modified>
</cp:coreProperties>
</file>